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rntfs\home\consult\REP\census_rep\census2024\03_coverage\website\upload_files\"/>
    </mc:Choice>
  </mc:AlternateContent>
  <xr:revisionPtr revIDLastSave="0" documentId="13_ncr:1_{A4B8FA85-63C6-4BD0-B5C7-579DDF6CD5A7}" xr6:coauthVersionLast="47" xr6:coauthVersionMax="47" xr10:uidLastSave="{00000000-0000-0000-0000-000000000000}"/>
  <bookViews>
    <workbookView xWindow="14385" yWindow="-15480" windowWidth="19440" windowHeight="14880" xr2:uid="{00000000-000D-0000-FFFF-FFFF00000000}"/>
  </bookViews>
  <sheets>
    <sheet name="olmsted_age_sex_r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1" l="1"/>
  <c r="J47" i="1" s="1"/>
  <c r="I46" i="1"/>
  <c r="H46" i="1"/>
  <c r="G46" i="1"/>
  <c r="F46" i="1"/>
  <c r="E46" i="1"/>
  <c r="D46" i="1"/>
  <c r="C46" i="1"/>
  <c r="B46" i="1"/>
  <c r="J30" i="1"/>
  <c r="J31" i="1" s="1"/>
  <c r="I30" i="1"/>
  <c r="H30" i="1"/>
  <c r="G30" i="1"/>
  <c r="F30" i="1"/>
  <c r="E30" i="1"/>
  <c r="D30" i="1"/>
  <c r="C30" i="1"/>
  <c r="B30" i="1"/>
  <c r="I14" i="1"/>
  <c r="H14" i="1"/>
  <c r="G14" i="1"/>
  <c r="F14" i="1"/>
  <c r="E14" i="1"/>
  <c r="D14" i="1"/>
  <c r="C14" i="1"/>
  <c r="B14" i="1"/>
  <c r="J14" i="1"/>
  <c r="J15" i="1" s="1"/>
  <c r="B31" i="1" l="1"/>
  <c r="F31" i="1"/>
  <c r="B47" i="1"/>
  <c r="F47" i="1"/>
  <c r="B15" i="1"/>
  <c r="C15" i="1"/>
  <c r="G15" i="1"/>
  <c r="D15" i="1"/>
  <c r="H15" i="1"/>
  <c r="F15" i="1"/>
  <c r="E15" i="1"/>
  <c r="I15" i="1"/>
  <c r="C47" i="1"/>
  <c r="G47" i="1"/>
  <c r="D47" i="1"/>
  <c r="H47" i="1"/>
  <c r="E47" i="1"/>
  <c r="I47" i="1"/>
  <c r="H31" i="1"/>
  <c r="C31" i="1"/>
  <c r="D31" i="1"/>
  <c r="E31" i="1"/>
  <c r="I31" i="1"/>
  <c r="G31" i="1"/>
</calcChain>
</file>

<file path=xl/sharedStrings.xml><?xml version="1.0" encoding="utf-8"?>
<sst xmlns="http://schemas.openxmlformats.org/spreadsheetml/2006/main" count="72" uniqueCount="22">
  <si>
    <t>1= Black</t>
  </si>
  <si>
    <t>2= Asian</t>
  </si>
  <si>
    <t>3= Hawaiian/PacIsl</t>
  </si>
  <si>
    <t>4= Am. Indian</t>
  </si>
  <si>
    <t>5= Other/Mixed</t>
  </si>
  <si>
    <t>6= White</t>
  </si>
  <si>
    <t>98=Refusal</t>
  </si>
  <si>
    <t>99=Unknown</t>
  </si>
  <si>
    <t>00-20 y</t>
  </si>
  <si>
    <t>21-39 y</t>
  </si>
  <si>
    <t>40-64 y</t>
  </si>
  <si>
    <t>65+ y</t>
  </si>
  <si>
    <t>Age group</t>
  </si>
  <si>
    <t>Race</t>
  </si>
  <si>
    <t>Women</t>
  </si>
  <si>
    <t>Men</t>
  </si>
  <si>
    <t>All races</t>
  </si>
  <si>
    <t>All ages</t>
  </si>
  <si>
    <t>Percentage</t>
  </si>
  <si>
    <r>
      <t xml:space="preserve">Olmsted County population 1 Jan 2000 </t>
    </r>
    <r>
      <rPr>
        <b/>
        <sz val="14"/>
        <color rgb="FFC00000"/>
        <rFont val="Arial"/>
        <family val="2"/>
      </rPr>
      <t>(REP Census v. 2024)</t>
    </r>
  </si>
  <si>
    <r>
      <t xml:space="preserve">Olmsted County population 1 Jan 2010 </t>
    </r>
    <r>
      <rPr>
        <b/>
        <sz val="14"/>
        <color rgb="FFC00000"/>
        <rFont val="Arial"/>
        <family val="2"/>
      </rPr>
      <t>(REP Census v. 2024)</t>
    </r>
  </si>
  <si>
    <r>
      <t xml:space="preserve">Olmsted County population 1 Jan 2020 </t>
    </r>
    <r>
      <rPr>
        <b/>
        <sz val="14"/>
        <color rgb="FFC00000"/>
        <rFont val="Arial"/>
        <family val="2"/>
      </rPr>
      <t>(REP Census v.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</si>
</sst>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rgb="FF0000FF"/>
      <name val="Arial"/>
      <family val="2"/>
    </font>
    <font>
      <b/>
      <i/>
      <sz val="10"/>
      <color rgb="FF5F5F5F"/>
      <name val="Arial"/>
      <family val="2"/>
    </font>
    <font>
      <b/>
      <sz val="14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0" xfId="0" applyFont="1" applyFill="1" applyAlignment="1">
      <alignment vertical="center"/>
    </xf>
    <xf numFmtId="3" fontId="0" fillId="33" borderId="0" xfId="0" applyNumberFormat="1" applyFill="1" applyAlignment="1">
      <alignment horizontal="center" vertical="center"/>
    </xf>
    <xf numFmtId="3" fontId="0" fillId="33" borderId="10" xfId="0" applyNumberFormat="1" applyFill="1" applyBorder="1" applyAlignment="1">
      <alignment horizontal="center" vertical="center"/>
    </xf>
    <xf numFmtId="0" fontId="16" fillId="33" borderId="0" xfId="0" applyFont="1" applyFill="1" applyAlignment="1">
      <alignment vertical="center"/>
    </xf>
    <xf numFmtId="0" fontId="20" fillId="34" borderId="10" xfId="0" applyFont="1" applyFill="1" applyBorder="1" applyAlignment="1">
      <alignment vertical="center"/>
    </xf>
    <xf numFmtId="0" fontId="0" fillId="34" borderId="10" xfId="0" applyFill="1" applyBorder="1" applyAlignment="1">
      <alignment horizontal="center" vertical="center"/>
    </xf>
    <xf numFmtId="0" fontId="0" fillId="34" borderId="0" xfId="0" applyFill="1" applyAlignment="1">
      <alignment vertical="center"/>
    </xf>
    <xf numFmtId="0" fontId="16" fillId="34" borderId="10" xfId="0" applyFont="1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16" fillId="34" borderId="10" xfId="0" applyFont="1" applyFill="1" applyBorder="1" applyAlignment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8" fillId="34" borderId="0" xfId="0" applyFont="1" applyFill="1" applyAlignment="1">
      <alignment vertical="center"/>
    </xf>
    <xf numFmtId="3" fontId="0" fillId="34" borderId="0" xfId="0" applyNumberFormat="1" applyFill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0" fontId="16" fillId="34" borderId="0" xfId="0" applyFont="1" applyFill="1" applyAlignment="1">
      <alignment vertical="center"/>
    </xf>
    <xf numFmtId="0" fontId="20" fillId="35" borderId="10" xfId="0" applyFont="1" applyFill="1" applyBorder="1" applyAlignment="1">
      <alignment vertical="center"/>
    </xf>
    <xf numFmtId="0" fontId="0" fillId="35" borderId="10" xfId="0" applyFill="1" applyBorder="1" applyAlignment="1">
      <alignment horizontal="center" vertical="center"/>
    </xf>
    <xf numFmtId="0" fontId="0" fillId="35" borderId="0" xfId="0" applyFill="1" applyAlignment="1">
      <alignment vertical="center"/>
    </xf>
    <xf numFmtId="0" fontId="16" fillId="35" borderId="10" xfId="0" applyFont="1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16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center" vertical="center"/>
    </xf>
    <xf numFmtId="0" fontId="18" fillId="35" borderId="0" xfId="0" applyFont="1" applyFill="1" applyAlignment="1">
      <alignment vertical="center"/>
    </xf>
    <xf numFmtId="3" fontId="0" fillId="35" borderId="0" xfId="0" applyNumberFormat="1" applyFill="1" applyAlignment="1">
      <alignment horizontal="center" vertical="center"/>
    </xf>
    <xf numFmtId="3" fontId="0" fillId="35" borderId="10" xfId="0" applyNumberFormat="1" applyFill="1" applyBorder="1" applyAlignment="1">
      <alignment horizontal="center" vertical="center"/>
    </xf>
    <xf numFmtId="0" fontId="16" fillId="35" borderId="0" xfId="0" applyFont="1" applyFill="1" applyAlignment="1">
      <alignment vertical="center"/>
    </xf>
    <xf numFmtId="0" fontId="21" fillId="34" borderId="0" xfId="0" applyFont="1" applyFill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F5F5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23" workbookViewId="0">
      <selection activeCell="L43" sqref="L43"/>
    </sheetView>
  </sheetViews>
  <sheetFormatPr defaultRowHeight="12.75" x14ac:dyDescent="0.2"/>
  <cols>
    <col min="1" max="1" width="13.7109375" style="1" customWidth="1"/>
    <col min="2" max="9" width="16.28515625" style="2" customWidth="1"/>
    <col min="10" max="10" width="11.85546875" style="2" customWidth="1"/>
    <col min="11" max="16384" width="9.140625" style="1"/>
  </cols>
  <sheetData>
    <row r="1" spans="1:10" ht="24" customHeight="1" x14ac:dyDescent="0.2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</row>
    <row r="2" spans="1:10" ht="18" customHeight="1" x14ac:dyDescent="0.2">
      <c r="A2" s="5"/>
      <c r="B2" s="6" t="s">
        <v>13</v>
      </c>
      <c r="C2" s="6"/>
      <c r="D2" s="6"/>
      <c r="E2" s="6"/>
      <c r="F2" s="6"/>
      <c r="G2" s="6"/>
      <c r="H2" s="6"/>
      <c r="I2" s="6"/>
      <c r="J2" s="7"/>
    </row>
    <row r="3" spans="1:10" ht="18" customHeight="1" x14ac:dyDescent="0.2">
      <c r="A3" s="8" t="s">
        <v>12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6" t="s">
        <v>16</v>
      </c>
    </row>
    <row r="4" spans="1:10" ht="18" customHeight="1" x14ac:dyDescent="0.2">
      <c r="A4" s="10" t="s">
        <v>14</v>
      </c>
      <c r="B4" s="7"/>
      <c r="C4" s="7"/>
      <c r="D4" s="7"/>
      <c r="E4" s="7"/>
      <c r="F4" s="7"/>
      <c r="G4" s="7"/>
      <c r="H4" s="7"/>
      <c r="I4" s="7"/>
      <c r="J4" s="7"/>
    </row>
    <row r="5" spans="1:10" ht="18" customHeight="1" x14ac:dyDescent="0.2">
      <c r="A5" s="7" t="s">
        <v>8</v>
      </c>
      <c r="B5" s="11">
        <v>935</v>
      </c>
      <c r="C5" s="11">
        <v>991</v>
      </c>
      <c r="D5" s="11">
        <v>46</v>
      </c>
      <c r="E5" s="11">
        <v>96</v>
      </c>
      <c r="F5" s="11">
        <v>713</v>
      </c>
      <c r="G5" s="11">
        <v>15463</v>
      </c>
      <c r="H5" s="11">
        <v>64</v>
      </c>
      <c r="I5" s="11">
        <v>1541</v>
      </c>
      <c r="J5" s="11">
        <v>19849</v>
      </c>
    </row>
    <row r="6" spans="1:10" ht="18" customHeight="1" x14ac:dyDescent="0.2">
      <c r="A6" s="7" t="s">
        <v>9</v>
      </c>
      <c r="B6" s="11">
        <v>701</v>
      </c>
      <c r="C6" s="11">
        <v>875</v>
      </c>
      <c r="D6" s="11">
        <v>21</v>
      </c>
      <c r="E6" s="11">
        <v>75</v>
      </c>
      <c r="F6" s="11">
        <v>582</v>
      </c>
      <c r="G6" s="11">
        <v>15635</v>
      </c>
      <c r="H6" s="11">
        <v>52</v>
      </c>
      <c r="I6" s="11">
        <v>2109</v>
      </c>
      <c r="J6" s="11">
        <v>20050</v>
      </c>
    </row>
    <row r="7" spans="1:10" ht="18" customHeight="1" x14ac:dyDescent="0.2">
      <c r="A7" s="7" t="s">
        <v>10</v>
      </c>
      <c r="B7" s="11">
        <v>293</v>
      </c>
      <c r="C7" s="11">
        <v>588</v>
      </c>
      <c r="D7" s="11">
        <v>13</v>
      </c>
      <c r="E7" s="11">
        <v>38</v>
      </c>
      <c r="F7" s="11">
        <v>298</v>
      </c>
      <c r="G7" s="11">
        <v>17533</v>
      </c>
      <c r="H7" s="11">
        <v>30</v>
      </c>
      <c r="I7" s="11">
        <v>495</v>
      </c>
      <c r="J7" s="11">
        <v>19288</v>
      </c>
    </row>
    <row r="8" spans="1:10" ht="18" customHeight="1" x14ac:dyDescent="0.2">
      <c r="A8" s="7" t="s">
        <v>11</v>
      </c>
      <c r="B8" s="11">
        <v>44</v>
      </c>
      <c r="C8" s="11">
        <v>135</v>
      </c>
      <c r="D8" s="11">
        <v>6</v>
      </c>
      <c r="E8" s="11">
        <v>12</v>
      </c>
      <c r="F8" s="11">
        <v>65</v>
      </c>
      <c r="G8" s="11">
        <v>7539</v>
      </c>
      <c r="H8" s="11">
        <v>2</v>
      </c>
      <c r="I8" s="11">
        <v>79</v>
      </c>
      <c r="J8" s="11">
        <v>7882</v>
      </c>
    </row>
    <row r="9" spans="1:10" ht="18" customHeight="1" x14ac:dyDescent="0.2">
      <c r="A9" s="10" t="s">
        <v>15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 ht="18" customHeight="1" x14ac:dyDescent="0.2">
      <c r="A10" s="7" t="s">
        <v>8</v>
      </c>
      <c r="B10" s="11">
        <v>1088</v>
      </c>
      <c r="C10" s="11">
        <v>978</v>
      </c>
      <c r="D10" s="11">
        <v>32</v>
      </c>
      <c r="E10" s="11">
        <v>72</v>
      </c>
      <c r="F10" s="11">
        <v>726</v>
      </c>
      <c r="G10" s="11">
        <v>15946</v>
      </c>
      <c r="H10" s="11">
        <v>57</v>
      </c>
      <c r="I10" s="11">
        <v>1774</v>
      </c>
      <c r="J10" s="11">
        <v>20673</v>
      </c>
    </row>
    <row r="11" spans="1:10" ht="18" customHeight="1" x14ac:dyDescent="0.2">
      <c r="A11" s="7" t="s">
        <v>9</v>
      </c>
      <c r="B11" s="11">
        <v>773</v>
      </c>
      <c r="C11" s="11">
        <v>787</v>
      </c>
      <c r="D11" s="11">
        <v>29</v>
      </c>
      <c r="E11" s="11">
        <v>80</v>
      </c>
      <c r="F11" s="11">
        <v>646</v>
      </c>
      <c r="G11" s="11">
        <v>13746</v>
      </c>
      <c r="H11" s="11">
        <v>58</v>
      </c>
      <c r="I11" s="11">
        <v>2472</v>
      </c>
      <c r="J11" s="11">
        <v>18591</v>
      </c>
    </row>
    <row r="12" spans="1:10" ht="18" customHeight="1" x14ac:dyDescent="0.2">
      <c r="A12" s="7" t="s">
        <v>10</v>
      </c>
      <c r="B12" s="11">
        <v>330</v>
      </c>
      <c r="C12" s="11">
        <v>479</v>
      </c>
      <c r="D12" s="11">
        <v>12</v>
      </c>
      <c r="E12" s="11">
        <v>46</v>
      </c>
      <c r="F12" s="11">
        <v>320</v>
      </c>
      <c r="G12" s="11">
        <v>16012</v>
      </c>
      <c r="H12" s="11">
        <v>46</v>
      </c>
      <c r="I12" s="11">
        <v>696</v>
      </c>
      <c r="J12" s="11">
        <v>17941</v>
      </c>
    </row>
    <row r="13" spans="1:10" ht="18" customHeight="1" x14ac:dyDescent="0.2">
      <c r="A13" s="4" t="s">
        <v>11</v>
      </c>
      <c r="B13" s="12">
        <v>42</v>
      </c>
      <c r="C13" s="12">
        <v>84</v>
      </c>
      <c r="D13" s="12">
        <v>3</v>
      </c>
      <c r="E13" s="12">
        <v>10</v>
      </c>
      <c r="F13" s="12">
        <v>35</v>
      </c>
      <c r="G13" s="12">
        <v>5166</v>
      </c>
      <c r="H13" s="12">
        <v>2</v>
      </c>
      <c r="I13" s="12">
        <v>84</v>
      </c>
      <c r="J13" s="12">
        <v>5426</v>
      </c>
    </row>
    <row r="14" spans="1:10" ht="18" customHeight="1" x14ac:dyDescent="0.2">
      <c r="A14" s="13" t="s">
        <v>17</v>
      </c>
      <c r="B14" s="11">
        <f t="shared" ref="B14:I14" si="0">SUM(B5:B13)</f>
        <v>4206</v>
      </c>
      <c r="C14" s="11">
        <f t="shared" si="0"/>
        <v>4917</v>
      </c>
      <c r="D14" s="11">
        <f t="shared" si="0"/>
        <v>162</v>
      </c>
      <c r="E14" s="11">
        <f t="shared" si="0"/>
        <v>429</v>
      </c>
      <c r="F14" s="11">
        <f t="shared" si="0"/>
        <v>3385</v>
      </c>
      <c r="G14" s="11">
        <f t="shared" si="0"/>
        <v>107040</v>
      </c>
      <c r="H14" s="11">
        <f t="shared" si="0"/>
        <v>311</v>
      </c>
      <c r="I14" s="11">
        <f t="shared" si="0"/>
        <v>9250</v>
      </c>
      <c r="J14" s="11">
        <f>SUM(J5:J13)</f>
        <v>129700</v>
      </c>
    </row>
    <row r="15" spans="1:10" ht="18" customHeight="1" x14ac:dyDescent="0.2">
      <c r="A15" s="38" t="s">
        <v>18</v>
      </c>
      <c r="B15" s="38" t="str">
        <f t="shared" ref="B15:J15" si="1">CONCATENATE(TEXT(100*B14/$J14, "0.0"), "%")</f>
        <v>3.2%</v>
      </c>
      <c r="C15" s="38" t="str">
        <f t="shared" si="1"/>
        <v>3.8%</v>
      </c>
      <c r="D15" s="38" t="str">
        <f t="shared" si="1"/>
        <v>0.1%</v>
      </c>
      <c r="E15" s="38" t="str">
        <f t="shared" si="1"/>
        <v>0.3%</v>
      </c>
      <c r="F15" s="38" t="str">
        <f t="shared" si="1"/>
        <v>2.6%</v>
      </c>
      <c r="G15" s="38" t="str">
        <f t="shared" si="1"/>
        <v>82.5%</v>
      </c>
      <c r="H15" s="38" t="str">
        <f t="shared" si="1"/>
        <v>0.2%</v>
      </c>
      <c r="I15" s="38" t="str">
        <f t="shared" si="1"/>
        <v>7.1%</v>
      </c>
      <c r="J15" s="38" t="str">
        <f t="shared" si="1"/>
        <v>100.0%</v>
      </c>
    </row>
    <row r="16" spans="1:10" ht="18" customHeight="1" x14ac:dyDescent="0.2"/>
    <row r="17" spans="1:10" ht="24" customHeight="1" x14ac:dyDescent="0.2">
      <c r="A17" s="25" t="s">
        <v>20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18" customHeight="1" x14ac:dyDescent="0.2">
      <c r="A18" s="27"/>
      <c r="B18" s="28" t="s">
        <v>13</v>
      </c>
      <c r="C18" s="28"/>
      <c r="D18" s="28"/>
      <c r="E18" s="28"/>
      <c r="F18" s="28"/>
      <c r="G18" s="28"/>
      <c r="H18" s="28"/>
      <c r="I18" s="28"/>
      <c r="J18" s="29"/>
    </row>
    <row r="19" spans="1:10" ht="18" customHeight="1" x14ac:dyDescent="0.2">
      <c r="A19" s="30" t="s">
        <v>12</v>
      </c>
      <c r="B19" s="31" t="s">
        <v>0</v>
      </c>
      <c r="C19" s="31" t="s">
        <v>1</v>
      </c>
      <c r="D19" s="31" t="s">
        <v>2</v>
      </c>
      <c r="E19" s="31" t="s">
        <v>3</v>
      </c>
      <c r="F19" s="31" t="s">
        <v>4</v>
      </c>
      <c r="G19" s="31" t="s">
        <v>5</v>
      </c>
      <c r="H19" s="31" t="s">
        <v>6</v>
      </c>
      <c r="I19" s="31" t="s">
        <v>7</v>
      </c>
      <c r="J19" s="28" t="s">
        <v>16</v>
      </c>
    </row>
    <row r="20" spans="1:10" ht="18" customHeight="1" x14ac:dyDescent="0.2">
      <c r="A20" s="32" t="s">
        <v>14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18" customHeight="1" x14ac:dyDescent="0.2">
      <c r="A21" s="29" t="s">
        <v>8</v>
      </c>
      <c r="B21" s="33">
        <v>2109</v>
      </c>
      <c r="C21" s="33">
        <v>1505</v>
      </c>
      <c r="D21" s="33">
        <v>82</v>
      </c>
      <c r="E21" s="33">
        <v>98</v>
      </c>
      <c r="F21" s="33">
        <v>1427</v>
      </c>
      <c r="G21" s="33">
        <v>15894</v>
      </c>
      <c r="H21" s="33">
        <v>79</v>
      </c>
      <c r="I21" s="33">
        <v>276</v>
      </c>
      <c r="J21" s="33">
        <v>21470</v>
      </c>
    </row>
    <row r="22" spans="1:10" ht="18" customHeight="1" x14ac:dyDescent="0.2">
      <c r="A22" s="29" t="s">
        <v>9</v>
      </c>
      <c r="B22" s="33">
        <v>1385</v>
      </c>
      <c r="C22" s="33">
        <v>1511</v>
      </c>
      <c r="D22" s="33">
        <v>41</v>
      </c>
      <c r="E22" s="33">
        <v>104</v>
      </c>
      <c r="F22" s="33">
        <v>1125</v>
      </c>
      <c r="G22" s="33">
        <v>17141</v>
      </c>
      <c r="H22" s="33">
        <v>72</v>
      </c>
      <c r="I22" s="33">
        <v>354</v>
      </c>
      <c r="J22" s="33">
        <v>21733</v>
      </c>
    </row>
    <row r="23" spans="1:10" ht="18" customHeight="1" x14ac:dyDescent="0.2">
      <c r="A23" s="29" t="s">
        <v>10</v>
      </c>
      <c r="B23" s="33">
        <v>760</v>
      </c>
      <c r="C23" s="33">
        <v>1013</v>
      </c>
      <c r="D23" s="33">
        <v>28</v>
      </c>
      <c r="E23" s="33">
        <v>60</v>
      </c>
      <c r="F23" s="33">
        <v>683</v>
      </c>
      <c r="G23" s="33">
        <v>21526</v>
      </c>
      <c r="H23" s="33">
        <v>72</v>
      </c>
      <c r="I23" s="33">
        <v>96</v>
      </c>
      <c r="J23" s="33">
        <v>24238</v>
      </c>
    </row>
    <row r="24" spans="1:10" ht="18" customHeight="1" x14ac:dyDescent="0.2">
      <c r="A24" s="29" t="s">
        <v>11</v>
      </c>
      <c r="B24" s="33">
        <v>161</v>
      </c>
      <c r="C24" s="33">
        <v>264</v>
      </c>
      <c r="D24" s="33">
        <v>9</v>
      </c>
      <c r="E24" s="33">
        <v>14</v>
      </c>
      <c r="F24" s="33">
        <v>167</v>
      </c>
      <c r="G24" s="33">
        <v>9565</v>
      </c>
      <c r="H24" s="33">
        <v>8</v>
      </c>
      <c r="I24" s="33">
        <v>21</v>
      </c>
      <c r="J24" s="33">
        <v>10209</v>
      </c>
    </row>
    <row r="25" spans="1:10" ht="18" customHeight="1" x14ac:dyDescent="0.2">
      <c r="A25" s="32" t="s">
        <v>15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18" customHeight="1" x14ac:dyDescent="0.2">
      <c r="A26" s="29" t="s">
        <v>8</v>
      </c>
      <c r="B26" s="33">
        <v>2126</v>
      </c>
      <c r="C26" s="33">
        <v>1439</v>
      </c>
      <c r="D26" s="33">
        <v>74</v>
      </c>
      <c r="E26" s="33">
        <v>100</v>
      </c>
      <c r="F26" s="33">
        <v>1606</v>
      </c>
      <c r="G26" s="33">
        <v>16411</v>
      </c>
      <c r="H26" s="33">
        <v>80</v>
      </c>
      <c r="I26" s="33">
        <v>271</v>
      </c>
      <c r="J26" s="33">
        <v>22107</v>
      </c>
    </row>
    <row r="27" spans="1:10" ht="18" customHeight="1" x14ac:dyDescent="0.2">
      <c r="A27" s="29" t="s">
        <v>9</v>
      </c>
      <c r="B27" s="33">
        <v>1293</v>
      </c>
      <c r="C27" s="33">
        <v>1147</v>
      </c>
      <c r="D27" s="33">
        <v>50</v>
      </c>
      <c r="E27" s="33">
        <v>80</v>
      </c>
      <c r="F27" s="33">
        <v>1118</v>
      </c>
      <c r="G27" s="33">
        <v>14543</v>
      </c>
      <c r="H27" s="33">
        <v>81</v>
      </c>
      <c r="I27" s="33">
        <v>482</v>
      </c>
      <c r="J27" s="33">
        <v>18794</v>
      </c>
    </row>
    <row r="28" spans="1:10" ht="18" customHeight="1" x14ac:dyDescent="0.2">
      <c r="A28" s="29" t="s">
        <v>10</v>
      </c>
      <c r="B28" s="33">
        <v>813</v>
      </c>
      <c r="C28" s="33">
        <v>857</v>
      </c>
      <c r="D28" s="33">
        <v>23</v>
      </c>
      <c r="E28" s="33">
        <v>61</v>
      </c>
      <c r="F28" s="33">
        <v>703</v>
      </c>
      <c r="G28" s="33">
        <v>19216</v>
      </c>
      <c r="H28" s="33">
        <v>78</v>
      </c>
      <c r="I28" s="33">
        <v>171</v>
      </c>
      <c r="J28" s="33">
        <v>21922</v>
      </c>
    </row>
    <row r="29" spans="1:10" ht="18" customHeight="1" x14ac:dyDescent="0.2">
      <c r="A29" s="26" t="s">
        <v>11</v>
      </c>
      <c r="B29" s="34">
        <v>132</v>
      </c>
      <c r="C29" s="34">
        <v>195</v>
      </c>
      <c r="D29" s="34">
        <v>14</v>
      </c>
      <c r="E29" s="34">
        <v>17</v>
      </c>
      <c r="F29" s="34">
        <v>130</v>
      </c>
      <c r="G29" s="34">
        <v>7360</v>
      </c>
      <c r="H29" s="34">
        <v>5</v>
      </c>
      <c r="I29" s="34">
        <v>22</v>
      </c>
      <c r="J29" s="34">
        <v>7875</v>
      </c>
    </row>
    <row r="30" spans="1:10" ht="18" customHeight="1" x14ac:dyDescent="0.2">
      <c r="A30" s="35" t="s">
        <v>17</v>
      </c>
      <c r="B30" s="33">
        <f t="shared" ref="B30" si="2">SUM(B21:B29)</f>
        <v>8779</v>
      </c>
      <c r="C30" s="33">
        <f t="shared" ref="C30" si="3">SUM(C21:C29)</f>
        <v>7931</v>
      </c>
      <c r="D30" s="33">
        <f t="shared" ref="D30" si="4">SUM(D21:D29)</f>
        <v>321</v>
      </c>
      <c r="E30" s="33">
        <f t="shared" ref="E30" si="5">SUM(E21:E29)</f>
        <v>534</v>
      </c>
      <c r="F30" s="33">
        <f t="shared" ref="F30" si="6">SUM(F21:F29)</f>
        <v>6959</v>
      </c>
      <c r="G30" s="33">
        <f t="shared" ref="G30" si="7">SUM(G21:G29)</f>
        <v>121656</v>
      </c>
      <c r="H30" s="33">
        <f t="shared" ref="H30" si="8">SUM(H21:H29)</f>
        <v>475</v>
      </c>
      <c r="I30" s="33">
        <f t="shared" ref="I30" si="9">SUM(I21:I29)</f>
        <v>1693</v>
      </c>
      <c r="J30" s="33">
        <f>SUM(J21:J29)</f>
        <v>148348</v>
      </c>
    </row>
    <row r="31" spans="1:10" ht="18" customHeight="1" x14ac:dyDescent="0.2">
      <c r="A31" s="37" t="s">
        <v>18</v>
      </c>
      <c r="B31" s="37" t="str">
        <f t="shared" ref="B31:J31" si="10">CONCATENATE(TEXT(100*B30/$J30, "0.0"), "%")</f>
        <v>5.9%</v>
      </c>
      <c r="C31" s="37" t="str">
        <f t="shared" si="10"/>
        <v>5.3%</v>
      </c>
      <c r="D31" s="37" t="str">
        <f t="shared" si="10"/>
        <v>0.2%</v>
      </c>
      <c r="E31" s="37" t="str">
        <f t="shared" si="10"/>
        <v>0.4%</v>
      </c>
      <c r="F31" s="37" t="str">
        <f t="shared" si="10"/>
        <v>4.7%</v>
      </c>
      <c r="G31" s="37" t="str">
        <f t="shared" si="10"/>
        <v>82.0%</v>
      </c>
      <c r="H31" s="37" t="str">
        <f t="shared" si="10"/>
        <v>0.3%</v>
      </c>
      <c r="I31" s="37" t="str">
        <f t="shared" si="10"/>
        <v>1.1%</v>
      </c>
      <c r="J31" s="37" t="str">
        <f t="shared" si="10"/>
        <v>100.0%</v>
      </c>
    </row>
    <row r="32" spans="1:10" ht="18" customHeight="1" x14ac:dyDescent="0.2"/>
    <row r="33" spans="1:10" ht="24" customHeight="1" x14ac:dyDescent="0.2">
      <c r="A33" s="14" t="s">
        <v>21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8" customHeight="1" x14ac:dyDescent="0.2">
      <c r="A34" s="16"/>
      <c r="B34" s="17" t="s">
        <v>13</v>
      </c>
      <c r="C34" s="17"/>
      <c r="D34" s="17"/>
      <c r="E34" s="17"/>
      <c r="F34" s="17"/>
      <c r="G34" s="17"/>
      <c r="H34" s="17"/>
      <c r="I34" s="17"/>
      <c r="J34" s="18"/>
    </row>
    <row r="35" spans="1:10" ht="18" customHeight="1" x14ac:dyDescent="0.2">
      <c r="A35" s="19" t="s">
        <v>12</v>
      </c>
      <c r="B35" s="20" t="s">
        <v>0</v>
      </c>
      <c r="C35" s="20" t="s">
        <v>1</v>
      </c>
      <c r="D35" s="20" t="s">
        <v>2</v>
      </c>
      <c r="E35" s="20" t="s">
        <v>3</v>
      </c>
      <c r="F35" s="20" t="s">
        <v>4</v>
      </c>
      <c r="G35" s="20" t="s">
        <v>5</v>
      </c>
      <c r="H35" s="20" t="s">
        <v>6</v>
      </c>
      <c r="I35" s="20" t="s">
        <v>7</v>
      </c>
      <c r="J35" s="17" t="s">
        <v>16</v>
      </c>
    </row>
    <row r="36" spans="1:10" ht="18" customHeight="1" x14ac:dyDescent="0.2">
      <c r="A36" s="21" t="s">
        <v>14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8" customHeight="1" x14ac:dyDescent="0.2">
      <c r="A37" s="18" t="s">
        <v>8</v>
      </c>
      <c r="B37" s="22">
        <v>3108</v>
      </c>
      <c r="C37" s="22">
        <v>1708</v>
      </c>
      <c r="D37" s="22">
        <v>72</v>
      </c>
      <c r="E37" s="22">
        <v>116</v>
      </c>
      <c r="F37" s="22">
        <v>1513</v>
      </c>
      <c r="G37" s="22">
        <v>14794</v>
      </c>
      <c r="H37" s="22">
        <v>147</v>
      </c>
      <c r="I37" s="22">
        <v>251</v>
      </c>
      <c r="J37" s="22">
        <v>21709</v>
      </c>
    </row>
    <row r="38" spans="1:10" ht="18" customHeight="1" x14ac:dyDescent="0.2">
      <c r="A38" s="18" t="s">
        <v>9</v>
      </c>
      <c r="B38" s="22">
        <v>2353</v>
      </c>
      <c r="C38" s="22">
        <v>2187</v>
      </c>
      <c r="D38" s="22">
        <v>85</v>
      </c>
      <c r="E38" s="22">
        <v>152</v>
      </c>
      <c r="F38" s="22">
        <v>1273</v>
      </c>
      <c r="G38" s="22">
        <v>18933</v>
      </c>
      <c r="H38" s="22">
        <v>63</v>
      </c>
      <c r="I38" s="22">
        <v>277</v>
      </c>
      <c r="J38" s="22">
        <v>25323</v>
      </c>
    </row>
    <row r="39" spans="1:10" ht="18" customHeight="1" x14ac:dyDescent="0.2">
      <c r="A39" s="18" t="s">
        <v>10</v>
      </c>
      <c r="B39" s="22">
        <v>1407</v>
      </c>
      <c r="C39" s="22">
        <v>1632</v>
      </c>
      <c r="D39" s="22">
        <v>52</v>
      </c>
      <c r="E39" s="22">
        <v>104</v>
      </c>
      <c r="F39" s="22">
        <v>923</v>
      </c>
      <c r="G39" s="22">
        <v>20696</v>
      </c>
      <c r="H39" s="22">
        <v>85</v>
      </c>
      <c r="I39" s="22">
        <v>168</v>
      </c>
      <c r="J39" s="22">
        <v>25067</v>
      </c>
    </row>
    <row r="40" spans="1:10" ht="18" customHeight="1" x14ac:dyDescent="0.2">
      <c r="A40" s="18" t="s">
        <v>11</v>
      </c>
      <c r="B40" s="22">
        <v>305</v>
      </c>
      <c r="C40" s="22">
        <v>553</v>
      </c>
      <c r="D40" s="22">
        <v>6</v>
      </c>
      <c r="E40" s="22">
        <v>18</v>
      </c>
      <c r="F40" s="22">
        <v>270</v>
      </c>
      <c r="G40" s="22">
        <v>12695</v>
      </c>
      <c r="H40" s="22">
        <v>25</v>
      </c>
      <c r="I40" s="22">
        <v>58</v>
      </c>
      <c r="J40" s="22">
        <v>13930</v>
      </c>
    </row>
    <row r="41" spans="1:10" ht="18" customHeight="1" x14ac:dyDescent="0.2">
      <c r="A41" s="21" t="s">
        <v>15</v>
      </c>
      <c r="B41" s="22"/>
      <c r="C41" s="22"/>
      <c r="D41" s="22"/>
      <c r="E41" s="22"/>
      <c r="F41" s="22"/>
      <c r="G41" s="22"/>
      <c r="H41" s="22"/>
      <c r="I41" s="22"/>
      <c r="J41" s="22"/>
    </row>
    <row r="42" spans="1:10" ht="18" customHeight="1" x14ac:dyDescent="0.2">
      <c r="A42" s="18" t="s">
        <v>8</v>
      </c>
      <c r="B42" s="22">
        <v>3227</v>
      </c>
      <c r="C42" s="22">
        <v>1696</v>
      </c>
      <c r="D42" s="22">
        <v>72</v>
      </c>
      <c r="E42" s="22">
        <v>108</v>
      </c>
      <c r="F42" s="22">
        <v>1670</v>
      </c>
      <c r="G42" s="22">
        <v>15397</v>
      </c>
      <c r="H42" s="22">
        <v>158</v>
      </c>
      <c r="I42" s="22">
        <v>239</v>
      </c>
      <c r="J42" s="22">
        <v>22567</v>
      </c>
    </row>
    <row r="43" spans="1:10" ht="18" customHeight="1" x14ac:dyDescent="0.2">
      <c r="A43" s="18" t="s">
        <v>9</v>
      </c>
      <c r="B43" s="22">
        <v>2246</v>
      </c>
      <c r="C43" s="22">
        <v>1730</v>
      </c>
      <c r="D43" s="22">
        <v>100</v>
      </c>
      <c r="E43" s="22">
        <v>102</v>
      </c>
      <c r="F43" s="22">
        <v>1217</v>
      </c>
      <c r="G43" s="22">
        <v>16098</v>
      </c>
      <c r="H43" s="22">
        <v>87</v>
      </c>
      <c r="I43" s="22">
        <v>451</v>
      </c>
      <c r="J43" s="22">
        <v>22031</v>
      </c>
    </row>
    <row r="44" spans="1:10" ht="18" customHeight="1" x14ac:dyDescent="0.2">
      <c r="A44" s="18" t="s">
        <v>10</v>
      </c>
      <c r="B44" s="22">
        <v>1550</v>
      </c>
      <c r="C44" s="22">
        <v>1388</v>
      </c>
      <c r="D44" s="22">
        <v>47</v>
      </c>
      <c r="E44" s="22">
        <v>102</v>
      </c>
      <c r="F44" s="22">
        <v>949</v>
      </c>
      <c r="G44" s="22">
        <v>19006</v>
      </c>
      <c r="H44" s="22">
        <v>84</v>
      </c>
      <c r="I44" s="22">
        <v>252</v>
      </c>
      <c r="J44" s="22">
        <v>23378</v>
      </c>
    </row>
    <row r="45" spans="1:10" ht="18" customHeight="1" x14ac:dyDescent="0.2">
      <c r="A45" s="15" t="s">
        <v>11</v>
      </c>
      <c r="B45" s="23">
        <v>291</v>
      </c>
      <c r="C45" s="23">
        <v>388</v>
      </c>
      <c r="D45" s="23">
        <v>15</v>
      </c>
      <c r="E45" s="23">
        <v>23</v>
      </c>
      <c r="F45" s="23">
        <v>219</v>
      </c>
      <c r="G45" s="23">
        <v>10179</v>
      </c>
      <c r="H45" s="23">
        <v>34</v>
      </c>
      <c r="I45" s="23">
        <v>50</v>
      </c>
      <c r="J45" s="23">
        <v>11199</v>
      </c>
    </row>
    <row r="46" spans="1:10" ht="18" customHeight="1" x14ac:dyDescent="0.2">
      <c r="A46" s="24" t="s">
        <v>17</v>
      </c>
      <c r="B46" s="22">
        <f t="shared" ref="B46" si="11">SUM(B37:B45)</f>
        <v>14487</v>
      </c>
      <c r="C46" s="22">
        <f t="shared" ref="C46" si="12">SUM(C37:C45)</f>
        <v>11282</v>
      </c>
      <c r="D46" s="22">
        <f t="shared" ref="D46" si="13">SUM(D37:D45)</f>
        <v>449</v>
      </c>
      <c r="E46" s="22">
        <f t="shared" ref="E46" si="14">SUM(E37:E45)</f>
        <v>725</v>
      </c>
      <c r="F46" s="22">
        <f t="shared" ref="F46" si="15">SUM(F37:F45)</f>
        <v>8034</v>
      </c>
      <c r="G46" s="22">
        <f t="shared" ref="G46" si="16">SUM(G37:G45)</f>
        <v>127798</v>
      </c>
      <c r="H46" s="22">
        <f t="shared" ref="H46" si="17">SUM(H37:H45)</f>
        <v>683</v>
      </c>
      <c r="I46" s="22">
        <f t="shared" ref="I46" si="18">SUM(I37:I45)</f>
        <v>1746</v>
      </c>
      <c r="J46" s="22">
        <f>SUM(J37:J45)</f>
        <v>165204</v>
      </c>
    </row>
    <row r="47" spans="1:10" ht="18" customHeight="1" x14ac:dyDescent="0.2">
      <c r="A47" s="36" t="s">
        <v>18</v>
      </c>
      <c r="B47" s="36" t="str">
        <f t="shared" ref="B47:J47" si="19">CONCATENATE(TEXT(100*B46/$J46, "0.0"), "%")</f>
        <v>8.8%</v>
      </c>
      <c r="C47" s="36" t="str">
        <f t="shared" si="19"/>
        <v>6.8%</v>
      </c>
      <c r="D47" s="36" t="str">
        <f t="shared" si="19"/>
        <v>0.3%</v>
      </c>
      <c r="E47" s="36" t="str">
        <f t="shared" si="19"/>
        <v>0.4%</v>
      </c>
      <c r="F47" s="36" t="str">
        <f t="shared" si="19"/>
        <v>4.9%</v>
      </c>
      <c r="G47" s="36" t="str">
        <f t="shared" si="19"/>
        <v>77.4%</v>
      </c>
      <c r="H47" s="36" t="str">
        <f t="shared" si="19"/>
        <v>0.4%</v>
      </c>
      <c r="I47" s="36" t="str">
        <f t="shared" si="19"/>
        <v>1.1%</v>
      </c>
      <c r="J47" s="36" t="str">
        <f t="shared" si="19"/>
        <v>100.0%</v>
      </c>
    </row>
    <row r="49" customFormat="1" x14ac:dyDescent="0.2"/>
  </sheetData>
  <pageMargins left="0.7" right="0.7" top="0.75" bottom="0.75" header="0.3" footer="0.3"/>
  <pageSetup orientation="portrait" horizontalDpi="1200" r:id="rId1"/>
</worksheet>
</file>

<file path=docMetadata/LabelInfo.xml><?xml version="1.0" encoding="utf-8"?>
<clbl:labelList xmlns:clbl="http://schemas.microsoft.com/office/2020/mipLabelMetadata">
  <clbl:label id="{11372f5f-8e19-4efb-8afe-8eac20a980c4}" enabled="1" method="Standard" siteId="{a25fff9c-3f63-4fb2-9a8a-d9bdd0321f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olmsted_age_sex_race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Grossardt, Brandon R., M.S.</dc:creator>
  <cp:lastModifiedBy>Grossardt, Brandon R., M.S.</cp:lastModifiedBy>
  <dcterms:created xsi:type="dcterms:W3CDTF">2019-05-29T15:52:44Z</dcterms:created>
  <dcterms:modified xsi:type="dcterms:W3CDTF">2025-12-03T16:35:18Z</dcterms:modified>
</cp:coreProperties>
</file>